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eam Budget" sheetId="1" r:id="rId4"/>
  </sheets>
</workbook>
</file>

<file path=xl/sharedStrings.xml><?xml version="1.0" encoding="utf-8"?>
<sst xmlns="http://schemas.openxmlformats.org/spreadsheetml/2006/main" uniqueCount="63">
  <si>
    <t>NORTHUMBERLAND NIGHTHAWKS [insert team] AA/AE</t>
  </si>
  <si>
    <t>TEAM NAME</t>
  </si>
  <si>
    <t xml:space="preserve">2016-17 BUDGET </t>
  </si>
  <si>
    <t>EXPENDITURES:</t>
  </si>
  <si>
    <t>TOTALS</t>
  </si>
  <si>
    <t>ICE / Reg Season/Playoff REFS:</t>
  </si>
  <si>
    <t>NMHA TEAM Fee      $12,000 MD7 &amp; Novice  -  $15,000 Minor Atom to Midget</t>
  </si>
  <si>
    <t>Exhibition Game Refs</t>
  </si>
  <si>
    <t>TOURNAMENTS:</t>
  </si>
  <si>
    <t>Kawartha Lakes</t>
  </si>
  <si>
    <t>=</t>
  </si>
  <si>
    <t>Silver Stick</t>
  </si>
  <si>
    <t>Richard Bell</t>
  </si>
  <si>
    <t>Bell Capital Cup</t>
  </si>
  <si>
    <t>EQUIPMENT COSTS:</t>
  </si>
  <si>
    <t>First Aid Kit</t>
  </si>
  <si>
    <t>x</t>
  </si>
  <si>
    <t xml:space="preserve">Water Bottles </t>
  </si>
  <si>
    <t>Practice Jerseys (if required)</t>
  </si>
  <si>
    <t xml:space="preserve">PLAYERS </t>
  </si>
  <si>
    <t>TEAM BUILDING EVENTS:</t>
  </si>
  <si>
    <t>Event TBD</t>
  </si>
  <si>
    <t>TEAM APPARELL &amp; PICTURES:</t>
  </si>
  <si>
    <t>Team Clothing, Nighthawk Shirts</t>
  </si>
  <si>
    <t>Team Pictures</t>
  </si>
  <si>
    <t>TRANSPORTATION &amp; TRAVEL EXPENSES:</t>
  </si>
  <si>
    <t>LOCATION #1</t>
  </si>
  <si>
    <t>LOCATION #2</t>
  </si>
  <si>
    <t>LOCATION #3</t>
  </si>
  <si>
    <t>MISCELLANEOUS EXPENSES:</t>
  </si>
  <si>
    <t>Team Administrative Supplies</t>
  </si>
  <si>
    <t>Bank Fees</t>
  </si>
  <si>
    <t>Banquet</t>
  </si>
  <si>
    <t>Lakeshore League/York Simcoe Final</t>
  </si>
  <si>
    <t>PLAYER DEVELOPMENT EXPENSES (in addition to that provided by NMHA)</t>
  </si>
  <si>
    <t xml:space="preserve">Goalie Training </t>
  </si>
  <si>
    <t>Fitness Training</t>
  </si>
  <si>
    <t>TOTAL EXPENDITURES</t>
  </si>
  <si>
    <t>REVENUE:</t>
  </si>
  <si>
    <t>OTHER FUNDRAISING REVENUE (Net of Expenses):</t>
  </si>
  <si>
    <t>Event #1</t>
  </si>
  <si>
    <t>Event #2</t>
  </si>
  <si>
    <t>Event #3</t>
  </si>
  <si>
    <t>Event #4</t>
  </si>
  <si>
    <t>PARENTS CONTRIBUTIONS:</t>
  </si>
  <si>
    <t>17 players fees</t>
  </si>
  <si>
    <t xml:space="preserve"> </t>
  </si>
  <si>
    <t>TOTAL REVENUE</t>
  </si>
  <si>
    <t>NET TEAM OPERATING SURPLUS (DEFICIT)</t>
  </si>
  <si>
    <t>[insert team] AA/AE Fees are payable as follows:</t>
  </si>
  <si>
    <t>Total Fees per player&gt;</t>
  </si>
  <si>
    <t xml:space="preserve"> (based on #of players)</t>
  </si>
  <si>
    <t>Due Dates</t>
  </si>
  <si>
    <t>Lump-sum</t>
  </si>
  <si>
    <t>or</t>
  </si>
  <si>
    <t>Instalments</t>
  </si>
  <si>
    <t>June 1 2016</t>
  </si>
  <si>
    <t>July 1 2016</t>
  </si>
  <si>
    <t>Adjust payments accordingly</t>
  </si>
  <si>
    <t>August 1 2016</t>
  </si>
  <si>
    <t>September 1 2016</t>
  </si>
  <si>
    <t>October 1 2016</t>
  </si>
  <si>
    <t>Please make cheque payable to:  [insert Team Bank Account]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</si>
</sst>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&quot;($&quot;#,##0.00)"/>
    <numFmt numFmtId="60" formatCode="&quot;$&quot;#,##0.00"/>
    <numFmt numFmtId="61" formatCode="&quot; &quot;&quot;$&quot;* #,##0.00&quot; &quot;;&quot; &quot;&quot;$&quot;* (#,##0.00);&quot; &quot;&quot;$&quot;* &quot;-&quot;??&quot; &quot;"/>
  </numFmts>
  <fonts count="10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1"/>
      <color indexed="8"/>
      <name val="Calibri"/>
    </font>
    <font>
      <sz val="11"/>
      <color indexed="8"/>
      <name val="Calibri"/>
    </font>
    <font>
      <sz val="11"/>
      <color indexed="8"/>
      <name val="Arial"/>
    </font>
    <font>
      <b val="1"/>
      <u val="single"/>
      <sz val="11"/>
      <color indexed="8"/>
      <name val="Calibri"/>
    </font>
    <font>
      <b val="1"/>
      <sz val="11"/>
      <color indexed="15"/>
      <name val="Calibri"/>
    </font>
    <font>
      <u val="single"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horizontal="left" vertical="center"/>
    </xf>
    <xf numFmtId="1" fontId="5" borderId="2" applyNumberFormat="1" applyFont="1" applyFill="0" applyBorder="1" applyAlignment="1" applyProtection="0">
      <alignment horizontal="left" vertical="center"/>
    </xf>
    <xf numFmtId="0" fontId="2" borderId="2" applyNumberFormat="0" applyFont="1" applyFill="0" applyBorder="1" applyAlignment="1" applyProtection="0">
      <alignment vertical="center"/>
    </xf>
    <xf numFmtId="1" fontId="6" borderId="2" applyNumberFormat="1" applyFont="1" applyFill="0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horizontal="center" vertical="center"/>
    </xf>
    <xf numFmtId="1" fontId="4" fillId="2" borderId="2" applyNumberFormat="1" applyFont="1" applyFill="1" applyBorder="1" applyAlignment="1" applyProtection="0">
      <alignment horizontal="center" vertical="center"/>
    </xf>
    <xf numFmtId="1" fontId="4" fillId="2" borderId="3" applyNumberFormat="1" applyFont="1" applyFill="1" applyBorder="1" applyAlignment="1" applyProtection="0">
      <alignment horizontal="center" vertical="center"/>
    </xf>
    <xf numFmtId="0" fontId="4" borderId="4" applyNumberFormat="1" applyFont="1" applyFill="0" applyBorder="1" applyAlignment="1" applyProtection="0">
      <alignment horizontal="left" vertical="center"/>
    </xf>
    <xf numFmtId="1" fontId="5" borderId="5" applyNumberFormat="1" applyFont="1" applyFill="0" applyBorder="1" applyAlignment="1" applyProtection="0">
      <alignment horizontal="left" vertical="center"/>
    </xf>
    <xf numFmtId="0" fontId="2" borderId="5" applyNumberFormat="0" applyFont="1" applyFill="0" applyBorder="1" applyAlignment="1" applyProtection="0">
      <alignment vertical="center"/>
    </xf>
    <xf numFmtId="0" fontId="2" borderId="6" applyNumberFormat="0" applyFont="1" applyFill="0" applyBorder="1" applyAlignment="1" applyProtection="0">
      <alignment vertical="center"/>
    </xf>
    <xf numFmtId="0" fontId="2" borderId="4" applyNumberFormat="0" applyFont="1" applyFill="0" applyBorder="1" applyAlignment="1" applyProtection="0">
      <alignment vertical="center"/>
    </xf>
    <xf numFmtId="1" fontId="4" borderId="5" applyNumberFormat="1" applyFont="1" applyFill="0" applyBorder="1" applyAlignment="1" applyProtection="0">
      <alignment horizontal="center" vertical="center"/>
    </xf>
    <xf numFmtId="1" fontId="4" borderId="6" applyNumberFormat="1" applyFont="1" applyFill="0" applyBorder="1" applyAlignment="1" applyProtection="0">
      <alignment vertical="center"/>
    </xf>
    <xf numFmtId="0" fontId="7" borderId="4" applyNumberFormat="1" applyFont="1" applyFill="0" applyBorder="1" applyAlignment="1" applyProtection="0">
      <alignment horizontal="left" vertical="center"/>
    </xf>
    <xf numFmtId="1" fontId="4" borderId="5" applyNumberFormat="1" applyFont="1" applyFill="0" applyBorder="1" applyAlignment="1" applyProtection="0">
      <alignment horizontal="left" vertical="center"/>
    </xf>
    <xf numFmtId="59" fontId="5" borderId="5" applyNumberFormat="1" applyFont="1" applyFill="0" applyBorder="1" applyAlignment="1" applyProtection="0">
      <alignment vertical="center"/>
    </xf>
    <xf numFmtId="59" fontId="4" borderId="5" applyNumberFormat="1" applyFont="1" applyFill="0" applyBorder="1" applyAlignment="1" applyProtection="0">
      <alignment vertical="center"/>
    </xf>
    <xf numFmtId="0" fontId="4" borderId="7" applyNumberFormat="1" applyFont="1" applyFill="0" applyBorder="1" applyAlignment="1" applyProtection="0">
      <alignment horizontal="center" vertical="center"/>
    </xf>
    <xf numFmtId="1" fontId="4" borderId="4" applyNumberFormat="1" applyFont="1" applyFill="0" applyBorder="1" applyAlignment="1" applyProtection="0">
      <alignment horizontal="center" vertical="center"/>
    </xf>
    <xf numFmtId="0" fontId="4" borderId="5" applyNumberFormat="1" applyFont="1" applyFill="0" applyBorder="1" applyAlignment="1" applyProtection="0">
      <alignment horizontal="left" vertical="center"/>
    </xf>
    <xf numFmtId="1" fontId="4" borderId="5" applyNumberFormat="1" applyFont="1" applyFill="0" applyBorder="1" applyAlignment="1" applyProtection="0">
      <alignment vertical="center"/>
    </xf>
    <xf numFmtId="1" fontId="4" borderId="8" applyNumberFormat="1" applyFont="1" applyFill="0" applyBorder="1" applyAlignment="1" applyProtection="0">
      <alignment vertical="center"/>
    </xf>
    <xf numFmtId="0" fontId="5" borderId="5" applyNumberFormat="1" applyFont="1" applyFill="0" applyBorder="1" applyAlignment="1" applyProtection="0">
      <alignment horizontal="left" vertical="center"/>
    </xf>
    <xf numFmtId="1" fontId="6" borderId="5" applyNumberFormat="1" applyFont="1" applyFill="0" applyBorder="1" applyAlignment="1" applyProtection="0">
      <alignment vertical="bottom"/>
    </xf>
    <xf numFmtId="1" fontId="5" borderId="5" applyNumberFormat="1" applyFont="1" applyFill="0" applyBorder="1" applyAlignment="1" applyProtection="0">
      <alignment horizontal="center" vertical="center"/>
    </xf>
    <xf numFmtId="60" fontId="5" fillId="2" borderId="5" applyNumberFormat="1" applyFont="1" applyFill="1" applyBorder="1" applyAlignment="1" applyProtection="0">
      <alignment vertical="center"/>
    </xf>
    <xf numFmtId="0" fontId="5" borderId="5" applyNumberFormat="1" applyFont="1" applyFill="0" applyBorder="1" applyAlignment="1" applyProtection="0">
      <alignment vertical="center"/>
    </xf>
    <xf numFmtId="60" fontId="5" borderId="5" applyNumberFormat="1" applyFont="1" applyFill="0" applyBorder="1" applyAlignment="1" applyProtection="0">
      <alignment horizontal="left" vertical="center"/>
    </xf>
    <xf numFmtId="60" fontId="4" borderId="9" applyNumberFormat="1" applyFont="1" applyFill="0" applyBorder="1" applyAlignment="1" applyProtection="0">
      <alignment vertical="center"/>
    </xf>
    <xf numFmtId="60" fontId="4" borderId="5" applyNumberFormat="1" applyFont="1" applyFill="0" applyBorder="1" applyAlignment="1" applyProtection="0">
      <alignment vertical="center"/>
    </xf>
    <xf numFmtId="60" fontId="4" borderId="7" applyNumberFormat="1" applyFont="1" applyFill="0" applyBorder="1" applyAlignment="1" applyProtection="0">
      <alignment vertical="center"/>
    </xf>
    <xf numFmtId="60" fontId="5" borderId="5" applyNumberFormat="1" applyFont="1" applyFill="0" applyBorder="1" applyAlignment="1" applyProtection="0">
      <alignment vertical="center"/>
    </xf>
    <xf numFmtId="60" fontId="4" borderId="10" applyNumberFormat="1" applyFont="1" applyFill="0" applyBorder="1" applyAlignment="1" applyProtection="0">
      <alignment vertical="center"/>
    </xf>
    <xf numFmtId="60" fontId="4" borderId="8" applyNumberFormat="1" applyFont="1" applyFill="0" applyBorder="1" applyAlignment="1" applyProtection="0">
      <alignment vertical="center"/>
    </xf>
    <xf numFmtId="60" fontId="5" borderId="6" applyNumberFormat="1" applyFont="1" applyFill="0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horizontal="left" vertical="center"/>
    </xf>
    <xf numFmtId="1" fontId="5" fillId="2" borderId="5" applyNumberFormat="1" applyFont="1" applyFill="1" applyBorder="1" applyAlignment="1" applyProtection="0">
      <alignment horizontal="left" vertical="center"/>
    </xf>
    <xf numFmtId="60" fontId="4" borderId="5" applyNumberFormat="1" applyFont="1" applyFill="0" applyBorder="1" applyAlignment="1" applyProtection="0">
      <alignment horizontal="left" vertical="center"/>
    </xf>
    <xf numFmtId="60" fontId="5" borderId="5" applyNumberFormat="1" applyFont="1" applyFill="0" applyBorder="1" applyAlignment="1" applyProtection="0">
      <alignment horizontal="center" vertical="center"/>
    </xf>
    <xf numFmtId="60" fontId="4" borderId="6" applyNumberFormat="1" applyFont="1" applyFill="0" applyBorder="1" applyAlignment="1" applyProtection="0">
      <alignment horizontal="left" vertical="center"/>
    </xf>
    <xf numFmtId="60" fontId="4" borderId="6" applyNumberFormat="1" applyFont="1" applyFill="0" applyBorder="1" applyAlignment="1" applyProtection="0">
      <alignment vertical="center"/>
    </xf>
    <xf numFmtId="1" fontId="5" fillId="2" borderId="11" applyNumberFormat="1" applyFont="1" applyFill="1" applyBorder="1" applyAlignment="1" applyProtection="0">
      <alignment horizontal="center" vertical="center"/>
    </xf>
    <xf numFmtId="0" fontId="5" borderId="5" applyNumberFormat="1" applyFont="1" applyFill="0" applyBorder="1" applyAlignment="1" applyProtection="0">
      <alignment horizontal="center" vertical="center"/>
    </xf>
    <xf numFmtId="1" fontId="5" fillId="2" borderId="12" applyNumberFormat="1" applyFont="1" applyFill="1" applyBorder="1" applyAlignment="1" applyProtection="0">
      <alignment horizontal="center" vertical="center"/>
    </xf>
    <xf numFmtId="60" fontId="4" borderId="13" applyNumberFormat="1" applyFont="1" applyFill="0" applyBorder="1" applyAlignment="1" applyProtection="0">
      <alignment vertical="center"/>
    </xf>
    <xf numFmtId="1" fontId="5" borderId="5" applyNumberFormat="1" applyFont="1" applyFill="0" applyBorder="1" applyAlignment="1" applyProtection="0">
      <alignment vertical="center" wrapText="1"/>
    </xf>
    <xf numFmtId="1" fontId="4" borderId="14" applyNumberFormat="1" applyFont="1" applyFill="0" applyBorder="1" applyAlignment="1" applyProtection="0">
      <alignment horizontal="left" vertical="center" wrapText="1"/>
    </xf>
    <xf numFmtId="1" fontId="4" borderId="5" applyNumberFormat="1" applyFont="1" applyFill="0" applyBorder="1" applyAlignment="1" applyProtection="0">
      <alignment horizontal="left" vertical="center" wrapText="1"/>
    </xf>
    <xf numFmtId="61" fontId="5" borderId="5" applyNumberFormat="1" applyFont="1" applyFill="0" applyBorder="1" applyAlignment="1" applyProtection="0">
      <alignment vertical="center"/>
    </xf>
    <xf numFmtId="61" fontId="4" borderId="10" applyNumberFormat="1" applyFont="1" applyFill="0" applyBorder="1" applyAlignment="1" applyProtection="0">
      <alignment horizontal="left" vertical="center"/>
    </xf>
    <xf numFmtId="61" fontId="4" borderId="8" applyNumberFormat="1" applyFont="1" applyFill="0" applyBorder="1" applyAlignment="1" applyProtection="0">
      <alignment horizontal="left" vertical="center"/>
    </xf>
    <xf numFmtId="0" fontId="2" borderId="9" applyNumberFormat="0" applyFont="1" applyFill="0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vertical="center"/>
    </xf>
    <xf numFmtId="60" fontId="4" fillId="3" borderId="13" applyNumberFormat="1" applyFont="1" applyFill="1" applyBorder="1" applyAlignment="1" applyProtection="0">
      <alignment vertical="center"/>
    </xf>
    <xf numFmtId="59" fontId="5" borderId="10" applyNumberFormat="1" applyFont="1" applyFill="0" applyBorder="1" applyAlignment="1" applyProtection="0">
      <alignment horizontal="right" vertical="center"/>
    </xf>
    <xf numFmtId="1" fontId="5" borderId="9" applyNumberFormat="1" applyFont="1" applyFill="0" applyBorder="1" applyAlignment="1" applyProtection="0">
      <alignment horizontal="left" vertical="center"/>
    </xf>
    <xf numFmtId="1" fontId="4" borderId="6" applyNumberFormat="1" applyFont="1" applyFill="0" applyBorder="1" applyAlignment="1" applyProtection="0">
      <alignment horizontal="left" vertical="center"/>
    </xf>
    <xf numFmtId="60" fontId="5" fillId="2" borderId="5" applyNumberFormat="1" applyFont="1" applyFill="1" applyBorder="1" applyAlignment="1" applyProtection="0">
      <alignment horizontal="center" vertical="center"/>
    </xf>
    <xf numFmtId="1" fontId="5" borderId="14" applyNumberFormat="1" applyFont="1" applyFill="0" applyBorder="1" applyAlignment="1" applyProtection="0">
      <alignment horizontal="center" vertical="center"/>
    </xf>
    <xf numFmtId="60" fontId="5" borderId="10" applyNumberFormat="1" applyFont="1" applyFill="0" applyBorder="1" applyAlignment="1" applyProtection="0">
      <alignment vertical="center"/>
    </xf>
    <xf numFmtId="0" fontId="4" borderId="5" applyNumberFormat="1" applyFont="1" applyFill="0" applyBorder="1" applyAlignment="1" applyProtection="0">
      <alignment vertical="center"/>
    </xf>
    <xf numFmtId="0" fontId="5" borderId="5" applyNumberFormat="1" applyFont="1" applyFill="0" applyBorder="1" applyAlignment="1" applyProtection="0">
      <alignment horizontal="right" vertical="center"/>
    </xf>
    <xf numFmtId="1" fontId="5" fillId="4" borderId="11" applyNumberFormat="1" applyFont="1" applyFill="1" applyBorder="1" applyAlignment="1" applyProtection="0">
      <alignment vertical="center"/>
    </xf>
    <xf numFmtId="60" fontId="5" fillId="4" borderId="9" applyNumberFormat="1" applyFont="1" applyFill="1" applyBorder="1" applyAlignment="1" applyProtection="0">
      <alignment vertical="center"/>
    </xf>
    <xf numFmtId="1" fontId="5" fillId="4" borderId="12" applyNumberFormat="1" applyFont="1" applyFill="1" applyBorder="1" applyAlignment="1" applyProtection="0">
      <alignment vertical="center"/>
    </xf>
    <xf numFmtId="60" fontId="5" fillId="4" borderId="13" applyNumberFormat="1" applyFont="1" applyFill="1" applyBorder="1" applyAlignment="1" applyProtection="0">
      <alignment vertical="center"/>
    </xf>
    <xf numFmtId="1" fontId="5" borderId="14" applyNumberFormat="1" applyFont="1" applyFill="0" applyBorder="1" applyAlignment="1" applyProtection="0">
      <alignment horizontal="left" vertical="center"/>
    </xf>
    <xf numFmtId="1" fontId="5" borderId="14" applyNumberFormat="1" applyFont="1" applyFill="0" applyBorder="1" applyAlignment="1" applyProtection="0">
      <alignment horizontal="left" vertical="center" wrapText="1"/>
    </xf>
    <xf numFmtId="0" fontId="2" borderId="14" applyNumberFormat="0" applyFont="1" applyFill="0" applyBorder="1" applyAlignment="1" applyProtection="0">
      <alignment vertical="center"/>
    </xf>
    <xf numFmtId="60" fontId="5" fillId="2" borderId="9" applyNumberFormat="1" applyFont="1" applyFill="1" applyBorder="1" applyAlignment="1" applyProtection="0">
      <alignment vertical="center"/>
    </xf>
    <xf numFmtId="60" fontId="5" fillId="2" borderId="13" applyNumberFormat="1" applyFont="1" applyFill="1" applyBorder="1" applyAlignment="1" applyProtection="0">
      <alignment vertical="center"/>
    </xf>
    <xf numFmtId="0" fontId="5" fillId="3" borderId="5" applyNumberFormat="1" applyFont="1" applyFill="1" applyBorder="1" applyAlignment="1" applyProtection="0">
      <alignment horizontal="left" vertical="center"/>
    </xf>
    <xf numFmtId="1" fontId="5" fillId="3" borderId="5" applyNumberFormat="1" applyFont="1" applyFill="1" applyBorder="1" applyAlignment="1" applyProtection="0">
      <alignment horizontal="left" vertical="center"/>
    </xf>
    <xf numFmtId="1" fontId="5" fillId="3" borderId="5" applyNumberFormat="1" applyFont="1" applyFill="1" applyBorder="1" applyAlignment="1" applyProtection="0">
      <alignment vertical="center"/>
    </xf>
    <xf numFmtId="1" fontId="5" borderId="5" applyNumberFormat="1" applyFont="1" applyFill="0" applyBorder="1" applyAlignment="1" applyProtection="0">
      <alignment horizontal="left" vertical="center" wrapText="1"/>
    </xf>
    <xf numFmtId="1" fontId="4" borderId="15" applyNumberFormat="1" applyFont="1" applyFill="0" applyBorder="1" applyAlignment="1" applyProtection="0">
      <alignment horizontal="center" vertical="center"/>
    </xf>
    <xf numFmtId="59" fontId="5" borderId="9" applyNumberFormat="1" applyFont="1" applyFill="0" applyBorder="1" applyAlignment="1" applyProtection="0">
      <alignment vertical="center"/>
    </xf>
    <xf numFmtId="60" fontId="5" borderId="9" applyNumberFormat="1" applyFont="1" applyFill="0" applyBorder="1" applyAlignment="1" applyProtection="0">
      <alignment vertical="center"/>
    </xf>
    <xf numFmtId="60" fontId="4" borderId="16" applyNumberFormat="1" applyFont="1" applyFill="0" applyBorder="1" applyAlignment="1" applyProtection="0">
      <alignment vertical="center"/>
    </xf>
    <xf numFmtId="0" fontId="4" fillId="5" borderId="17" applyNumberFormat="1" applyFont="1" applyFill="1" applyBorder="1" applyAlignment="1" applyProtection="0">
      <alignment vertical="center"/>
    </xf>
    <xf numFmtId="1" fontId="5" fillId="5" borderId="18" applyNumberFormat="1" applyFont="1" applyFill="1" applyBorder="1" applyAlignment="1" applyProtection="0">
      <alignment vertical="center"/>
    </xf>
    <xf numFmtId="59" fontId="5" fillId="5" borderId="18" applyNumberFormat="1" applyFont="1" applyFill="1" applyBorder="1" applyAlignment="1" applyProtection="0">
      <alignment vertical="center"/>
    </xf>
    <xf numFmtId="60" fontId="4" fillId="5" borderId="18" applyNumberFormat="1" applyFont="1" applyFill="1" applyBorder="1" applyAlignment="1" applyProtection="0">
      <alignment vertical="center"/>
    </xf>
    <xf numFmtId="60" fontId="4" fillId="5" borderId="19" applyNumberFormat="1" applyFont="1" applyFill="1" applyBorder="1" applyAlignment="1" applyProtection="0">
      <alignment vertical="center"/>
    </xf>
    <xf numFmtId="60" fontId="4" fillId="3" borderId="20" applyNumberFormat="1" applyFont="1" applyFill="1" applyBorder="1" applyAlignment="1" applyProtection="0">
      <alignment vertical="center"/>
    </xf>
    <xf numFmtId="1" fontId="5" fillId="3" borderId="14" applyNumberFormat="1" applyFont="1" applyFill="1" applyBorder="1" applyAlignment="1" applyProtection="0">
      <alignment vertical="center"/>
    </xf>
    <xf numFmtId="59" fontId="5" fillId="3" borderId="14" applyNumberFormat="1" applyFont="1" applyFill="1" applyBorder="1" applyAlignment="1" applyProtection="0">
      <alignment vertical="center"/>
    </xf>
    <xf numFmtId="60" fontId="4" fillId="3" borderId="14" applyNumberFormat="1" applyFont="1" applyFill="1" applyBorder="1" applyAlignment="1" applyProtection="0">
      <alignment vertical="center"/>
    </xf>
    <xf numFmtId="60" fontId="4" fillId="3" borderId="8" applyNumberFormat="1" applyFont="1" applyFill="1" applyBorder="1" applyAlignment="1" applyProtection="0">
      <alignment vertical="center"/>
    </xf>
    <xf numFmtId="1" fontId="7" borderId="4" applyNumberFormat="1" applyFont="1" applyFill="0" applyBorder="1" applyAlignment="1" applyProtection="0">
      <alignment horizontal="left" vertical="center"/>
    </xf>
    <xf numFmtId="59" fontId="4" borderId="5" applyNumberFormat="1" applyFont="1" applyFill="0" applyBorder="1" applyAlignment="1" applyProtection="0">
      <alignment horizontal="center" vertical="center"/>
    </xf>
    <xf numFmtId="1" fontId="5" fillId="2" borderId="5" applyNumberFormat="1" applyFont="1" applyFill="1" applyBorder="1" applyAlignment="1" applyProtection="0">
      <alignment horizontal="right" vertical="center"/>
    </xf>
    <xf numFmtId="1" fontId="5" borderId="4" applyNumberFormat="1" applyFont="1" applyFill="0" applyBorder="1" applyAlignment="1" applyProtection="0">
      <alignment vertical="center"/>
    </xf>
    <xf numFmtId="1" fontId="5" borderId="5" applyNumberFormat="1" applyFont="1" applyFill="0" applyBorder="1" applyAlignment="1" applyProtection="0">
      <alignment vertical="center"/>
    </xf>
    <xf numFmtId="0" fontId="4" borderId="13" applyNumberFormat="1" applyFont="1" applyFill="0" applyBorder="1" applyAlignment="1" applyProtection="0">
      <alignment horizontal="left" vertical="center"/>
    </xf>
    <xf numFmtId="1" fontId="5" borderId="13" applyNumberFormat="1" applyFont="1" applyFill="0" applyBorder="1" applyAlignment="1" applyProtection="0">
      <alignment horizontal="left" vertical="center"/>
    </xf>
    <xf numFmtId="1" fontId="5" borderId="13" applyNumberFormat="1" applyFont="1" applyFill="0" applyBorder="1" applyAlignment="1" applyProtection="0">
      <alignment vertical="center"/>
    </xf>
    <xf numFmtId="60" fontId="5" borderId="13" applyNumberFormat="1" applyFont="1" applyFill="0" applyBorder="1" applyAlignment="1" applyProtection="0">
      <alignment vertical="center"/>
    </xf>
    <xf numFmtId="1" fontId="5" fillId="2" borderId="9" applyNumberFormat="1" applyFont="1" applyFill="1" applyBorder="1" applyAlignment="1" applyProtection="0">
      <alignment vertical="center"/>
    </xf>
    <xf numFmtId="0" fontId="2" borderId="15" applyNumberFormat="0" applyFont="1" applyFill="0" applyBorder="1" applyAlignment="1" applyProtection="0">
      <alignment vertical="center"/>
    </xf>
    <xf numFmtId="0" fontId="2" borderId="13" applyNumberFormat="0" applyFont="1" applyFill="0" applyBorder="1" applyAlignment="1" applyProtection="0">
      <alignment vertical="center"/>
    </xf>
    <xf numFmtId="0" fontId="4" borderId="13" applyNumberFormat="1" applyFont="1" applyFill="0" applyBorder="1" applyAlignment="1" applyProtection="0">
      <alignment vertical="center"/>
    </xf>
    <xf numFmtId="60" fontId="5" fillId="5" borderId="18" applyNumberFormat="1" applyFont="1" applyFill="1" applyBorder="1" applyAlignment="1" applyProtection="0">
      <alignment vertical="center"/>
    </xf>
    <xf numFmtId="0" fontId="2" borderId="21" applyNumberFormat="0" applyFont="1" applyFill="0" applyBorder="1" applyAlignment="1" applyProtection="0">
      <alignment vertical="center"/>
    </xf>
    <xf numFmtId="0" fontId="2" borderId="22" applyNumberFormat="0" applyFont="1" applyFill="0" applyBorder="1" applyAlignment="1" applyProtection="0">
      <alignment vertical="center"/>
    </xf>
    <xf numFmtId="60" fontId="5" borderId="22" applyNumberFormat="1" applyFont="1" applyFill="0" applyBorder="1" applyAlignment="1" applyProtection="0">
      <alignment vertical="center"/>
    </xf>
    <xf numFmtId="60" fontId="5" borderId="16" applyNumberFormat="1" applyFont="1" applyFill="0" applyBorder="1" applyAlignment="1" applyProtection="0">
      <alignment vertical="center"/>
    </xf>
    <xf numFmtId="0" fontId="4" fillId="6" borderId="17" applyNumberFormat="1" applyFont="1" applyFill="1" applyBorder="1" applyAlignment="1" applyProtection="0">
      <alignment vertical="center"/>
    </xf>
    <xf numFmtId="1" fontId="4" fillId="6" borderId="18" applyNumberFormat="1" applyFont="1" applyFill="1" applyBorder="1" applyAlignment="1" applyProtection="0">
      <alignment vertical="center"/>
    </xf>
    <xf numFmtId="60" fontId="4" fillId="6" borderId="18" applyNumberFormat="1" applyFont="1" applyFill="1" applyBorder="1" applyAlignment="1" applyProtection="0">
      <alignment vertical="center"/>
    </xf>
    <xf numFmtId="60" fontId="8" fillId="6" borderId="23" applyNumberFormat="1" applyFont="1" applyFill="1" applyBorder="1" applyAlignment="1" applyProtection="0">
      <alignment vertical="center"/>
    </xf>
    <xf numFmtId="0" fontId="4" borderId="20" applyNumberFormat="1" applyFont="1" applyFill="0" applyBorder="1" applyAlignment="1" applyProtection="0">
      <alignment horizontal="left" vertical="center"/>
    </xf>
    <xf numFmtId="1" fontId="4" borderId="14" applyNumberFormat="1" applyFont="1" applyFill="0" applyBorder="1" applyAlignment="1" applyProtection="0">
      <alignment vertical="center"/>
    </xf>
    <xf numFmtId="0" fontId="4" borderId="5" applyNumberFormat="1" applyFont="1" applyFill="0" applyBorder="1" applyAlignment="1" applyProtection="0">
      <alignment horizontal="right" vertical="center"/>
    </xf>
    <xf numFmtId="1" fontId="4" borderId="9" applyNumberFormat="1" applyFont="1" applyFill="0" applyBorder="1" applyAlignment="1" applyProtection="0">
      <alignment horizontal="right" vertical="center"/>
    </xf>
    <xf numFmtId="0" fontId="4" fillId="6" borderId="13" applyNumberFormat="1" applyFont="1" applyFill="1" applyBorder="1" applyAlignment="1" applyProtection="0">
      <alignment horizontal="left" vertical="center"/>
    </xf>
    <xf numFmtId="0" fontId="4" fillId="6" borderId="13" applyNumberFormat="1" applyFont="1" applyFill="1" applyBorder="1" applyAlignment="1" applyProtection="0">
      <alignment horizontal="right" vertical="center"/>
    </xf>
    <xf numFmtId="0" fontId="7" fillId="6" borderId="13" applyNumberFormat="1" applyFont="1" applyFill="1" applyBorder="1" applyAlignment="1" applyProtection="0">
      <alignment horizontal="center" vertical="center"/>
    </xf>
    <xf numFmtId="1" fontId="4" fillId="3" borderId="5" applyNumberFormat="1" applyFont="1" applyFill="1" applyBorder="1" applyAlignment="1" applyProtection="0">
      <alignment vertical="center" wrapText="1"/>
    </xf>
    <xf numFmtId="1" fontId="4" fillId="3" borderId="6" applyNumberFormat="1" applyFont="1" applyFill="1" applyBorder="1" applyAlignment="1" applyProtection="0">
      <alignment vertical="center" wrapText="1"/>
    </xf>
    <xf numFmtId="0" fontId="4" borderId="10" applyNumberFormat="1" applyFont="1" applyFill="0" applyBorder="1" applyAlignment="1" applyProtection="0">
      <alignment horizontal="left" vertical="center"/>
    </xf>
    <xf numFmtId="0" fontId="2" borderId="10" applyNumberFormat="0" applyFont="1" applyFill="0" applyBorder="1" applyAlignment="1" applyProtection="0">
      <alignment vertical="center"/>
    </xf>
    <xf numFmtId="1" fontId="4" borderId="5" applyNumberFormat="1" applyFont="1" applyFill="0" applyBorder="1" applyAlignment="1" applyProtection="0">
      <alignment horizontal="right" vertical="center"/>
    </xf>
    <xf numFmtId="0" fontId="9" borderId="5" applyNumberFormat="1" applyFont="1" applyFill="0" applyBorder="1" applyAlignment="1" applyProtection="0">
      <alignment vertical="center"/>
    </xf>
    <xf numFmtId="61" fontId="4" borderId="5" applyNumberFormat="1" applyFont="1" applyFill="0" applyBorder="1" applyAlignment="1" applyProtection="0">
      <alignment vertical="center"/>
    </xf>
    <xf numFmtId="0" fontId="4" fillId="3" borderId="24" applyNumberFormat="1" applyFont="1" applyFill="1" applyBorder="1" applyAlignment="1" applyProtection="0">
      <alignment vertical="center" wrapText="1"/>
    </xf>
    <xf numFmtId="1" fontId="4" fillId="3" borderId="25" applyNumberFormat="1" applyFont="1" applyFill="1" applyBorder="1" applyAlignment="1" applyProtection="0">
      <alignment vertical="center" wrapText="1"/>
    </xf>
    <xf numFmtId="1" fontId="4" fillId="3" borderId="26" applyNumberFormat="1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a6caf0"/>
      <rgbColor rgb="ffffffff"/>
      <rgbColor rgb="ffffff99"/>
      <rgbColor rgb="fff2f2f2"/>
      <rgbColor rgb="ffebf1de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40109</xdr:colOff>
      <xdr:row>0</xdr:row>
      <xdr:rowOff>28687</xdr:rowOff>
    </xdr:from>
    <xdr:to>
      <xdr:col>8</xdr:col>
      <xdr:colOff>31526</xdr:colOff>
      <xdr:row>2</xdr:row>
      <xdr:rowOff>197512</xdr:rowOff>
    </xdr:to>
    <xdr:pic>
      <xdr:nvPicPr>
        <xdr:cNvPr id="2" name="image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4523209" y="28687"/>
          <a:ext cx="1350318" cy="6260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68"/>
  <sheetViews>
    <sheetView workbookViewId="0" showGridLines="0" defaultGridColor="1"/>
  </sheetViews>
  <sheetFormatPr defaultColWidth="7.375" defaultRowHeight="12.75" customHeight="1" outlineLevelRow="0" outlineLevelCol="0"/>
  <cols>
    <col min="1" max="1" width="2.875" style="1" customWidth="1"/>
    <col min="2" max="2" width="1.875" style="1" customWidth="1"/>
    <col min="3" max="3" width="14.375" style="1" customWidth="1"/>
    <col min="4" max="4" width="13.375" style="1" customWidth="1"/>
    <col min="5" max="5" width="7.375" style="1" customWidth="1"/>
    <col min="6" max="6" width="4.25" style="1" customWidth="1"/>
    <col min="7" max="7" width="9.625" style="1" customWidth="1"/>
    <col min="8" max="8" width="3.75" style="1" customWidth="1"/>
    <col min="9" max="9" width="10.25" style="1" customWidth="1"/>
    <col min="10" max="10" width="2.125" style="1" customWidth="1"/>
    <col min="11" max="11" width="10.375" style="1" customWidth="1"/>
    <col min="12" max="12" width="2.125" style="1" customWidth="1"/>
    <col min="13" max="13" width="7.625" style="1" customWidth="1"/>
    <col min="14" max="256" width="7.375" style="1" customWidth="1"/>
  </cols>
  <sheetData>
    <row r="1" ht="18" customHeight="1">
      <c r="A1" t="s" s="2">
        <v>0</v>
      </c>
      <c r="B1" s="3"/>
      <c r="C1" s="4"/>
      <c r="D1" s="4"/>
      <c r="E1" s="4"/>
      <c r="F1" s="4"/>
      <c r="G1" s="4"/>
      <c r="H1" s="4"/>
      <c r="I1" s="5"/>
      <c r="J1" s="4"/>
      <c r="K1" t="s" s="6">
        <v>1</v>
      </c>
      <c r="L1" s="7"/>
      <c r="M1" s="8"/>
    </row>
    <row r="2" ht="18" customHeight="1">
      <c r="A2" t="s" s="9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ht="18" customHeight="1">
      <c r="A3" s="13"/>
      <c r="B3" s="11"/>
      <c r="C3" s="11"/>
      <c r="D3" s="11"/>
      <c r="E3" s="11"/>
      <c r="F3" s="11"/>
      <c r="G3" s="11"/>
      <c r="H3" s="11"/>
      <c r="I3" s="11"/>
      <c r="J3" s="11"/>
      <c r="K3" s="14"/>
      <c r="L3" s="11"/>
      <c r="M3" s="15"/>
    </row>
    <row r="4" ht="18.5" customHeight="1">
      <c r="A4" t="s" s="16">
        <v>3</v>
      </c>
      <c r="B4" s="17"/>
      <c r="C4" s="11"/>
      <c r="D4" s="11"/>
      <c r="E4" s="11"/>
      <c r="F4" s="11"/>
      <c r="G4" s="11"/>
      <c r="H4" s="11"/>
      <c r="I4" s="18"/>
      <c r="J4" s="11"/>
      <c r="K4" s="19"/>
      <c r="L4" s="11"/>
      <c r="M4" t="s" s="20">
        <v>4</v>
      </c>
    </row>
    <row r="5" ht="18.5" customHeight="1">
      <c r="A5" s="21">
        <v>1</v>
      </c>
      <c r="B5" t="s" s="22">
        <v>5</v>
      </c>
      <c r="C5" s="11"/>
      <c r="D5" s="11"/>
      <c r="E5" s="11"/>
      <c r="F5" s="11"/>
      <c r="G5" s="11"/>
      <c r="H5" s="11"/>
      <c r="I5" s="11"/>
      <c r="J5" s="11"/>
      <c r="K5" s="23"/>
      <c r="L5" s="11"/>
      <c r="M5" s="24"/>
    </row>
    <row r="6" ht="18" customHeight="1">
      <c r="A6" s="21"/>
      <c r="B6" s="17"/>
      <c r="C6" t="s" s="25">
        <v>6</v>
      </c>
      <c r="D6" s="10"/>
      <c r="E6" s="26"/>
      <c r="F6" s="26"/>
      <c r="G6" s="26"/>
      <c r="H6" s="27"/>
      <c r="I6" s="28">
        <v>15000</v>
      </c>
      <c r="J6" s="11"/>
      <c r="K6" s="11"/>
      <c r="L6" s="11"/>
      <c r="M6" s="12"/>
    </row>
    <row r="7" ht="18.5" customHeight="1">
      <c r="A7" s="21"/>
      <c r="B7" s="17"/>
      <c r="C7" t="s" s="29">
        <v>7</v>
      </c>
      <c r="D7" s="10"/>
      <c r="E7" s="26"/>
      <c r="F7" s="26"/>
      <c r="G7" s="26"/>
      <c r="H7" s="27"/>
      <c r="I7" s="28">
        <v>600</v>
      </c>
      <c r="J7" s="30"/>
      <c r="K7" s="31">
        <f>I6+I7</f>
        <v>15600</v>
      </c>
      <c r="L7" s="32"/>
      <c r="M7" s="33">
        <f>SUM(K7:K7)</f>
        <v>15600</v>
      </c>
    </row>
    <row r="8" ht="18.5" customHeight="1">
      <c r="A8" s="21"/>
      <c r="B8" s="17"/>
      <c r="C8" s="11"/>
      <c r="D8" s="11"/>
      <c r="E8" s="11"/>
      <c r="F8" s="27"/>
      <c r="G8" s="11"/>
      <c r="H8" s="11"/>
      <c r="I8" s="34"/>
      <c r="J8" s="34"/>
      <c r="K8" s="35"/>
      <c r="L8" s="34"/>
      <c r="M8" s="36"/>
    </row>
    <row r="9" ht="18" customHeight="1">
      <c r="A9" s="21">
        <v>2</v>
      </c>
      <c r="B9" t="s" s="22">
        <v>8</v>
      </c>
      <c r="C9" s="11"/>
      <c r="D9" s="11"/>
      <c r="E9" s="11"/>
      <c r="F9" s="11"/>
      <c r="G9" s="11"/>
      <c r="H9" s="11"/>
      <c r="I9" s="34"/>
      <c r="J9" s="34"/>
      <c r="K9" s="34"/>
      <c r="L9" s="34"/>
      <c r="M9" s="37"/>
    </row>
    <row r="10" ht="18.5" customHeight="1">
      <c r="A10" s="21"/>
      <c r="B10" s="17"/>
      <c r="C10" t="s" s="38">
        <v>9</v>
      </c>
      <c r="D10" s="39"/>
      <c r="E10" s="11"/>
      <c r="F10" s="11"/>
      <c r="G10" s="10"/>
      <c r="H10" s="11"/>
      <c r="I10" s="28">
        <v>1100</v>
      </c>
      <c r="J10" t="s" s="25">
        <v>10</v>
      </c>
      <c r="K10" s="31">
        <f>SUM(I10:I13)</f>
        <v>4650</v>
      </c>
      <c r="L10" t="s" s="29">
        <v>10</v>
      </c>
      <c r="M10" s="33">
        <f>K10</f>
        <v>4650</v>
      </c>
    </row>
    <row r="11" ht="18.5" customHeight="1">
      <c r="A11" s="21"/>
      <c r="B11" s="17"/>
      <c r="C11" t="s" s="38">
        <v>11</v>
      </c>
      <c r="D11" s="39"/>
      <c r="E11" s="11"/>
      <c r="F11" s="11"/>
      <c r="G11" s="10"/>
      <c r="H11" s="11"/>
      <c r="I11" s="28">
        <v>1200</v>
      </c>
      <c r="J11" s="30"/>
      <c r="K11" s="35"/>
      <c r="L11" s="34"/>
      <c r="M11" s="36"/>
    </row>
    <row r="12" ht="18" customHeight="1">
      <c r="A12" s="21"/>
      <c r="B12" s="17"/>
      <c r="C12" t="s" s="38">
        <v>12</v>
      </c>
      <c r="D12" s="39"/>
      <c r="E12" s="11"/>
      <c r="F12" s="11"/>
      <c r="G12" s="10"/>
      <c r="H12" s="11"/>
      <c r="I12" s="28">
        <v>1250</v>
      </c>
      <c r="J12" s="30"/>
      <c r="K12" s="40"/>
      <c r="L12" s="41"/>
      <c r="M12" s="42"/>
    </row>
    <row r="13" ht="18" customHeight="1">
      <c r="A13" s="21"/>
      <c r="B13" s="17"/>
      <c r="C13" t="s" s="38">
        <v>13</v>
      </c>
      <c r="D13" s="39"/>
      <c r="E13" s="11"/>
      <c r="F13" s="11"/>
      <c r="G13" s="10"/>
      <c r="H13" s="11"/>
      <c r="I13" s="28">
        <v>1100</v>
      </c>
      <c r="J13" s="30"/>
      <c r="K13" s="40"/>
      <c r="L13" s="41"/>
      <c r="M13" s="42"/>
    </row>
    <row r="14" ht="18" customHeight="1">
      <c r="A14" s="21"/>
      <c r="B14" s="11"/>
      <c r="C14" s="10"/>
      <c r="D14" s="10"/>
      <c r="E14" s="11"/>
      <c r="F14" s="27"/>
      <c r="G14" s="10"/>
      <c r="H14" s="11"/>
      <c r="I14" s="34"/>
      <c r="J14" s="30"/>
      <c r="K14" s="40"/>
      <c r="L14" s="34"/>
      <c r="M14" s="43"/>
    </row>
    <row r="15" ht="18" customHeight="1">
      <c r="A15" s="21">
        <v>3</v>
      </c>
      <c r="B15" t="s" s="22">
        <v>14</v>
      </c>
      <c r="C15" s="11"/>
      <c r="D15" s="11"/>
      <c r="E15" s="11"/>
      <c r="F15" s="27"/>
      <c r="G15" s="11"/>
      <c r="H15" s="11"/>
      <c r="I15" s="23"/>
      <c r="J15" s="11"/>
      <c r="K15" s="23"/>
      <c r="L15" s="11"/>
      <c r="M15" s="15"/>
    </row>
    <row r="16" ht="18.5" customHeight="1">
      <c r="A16" s="21"/>
      <c r="B16" s="17"/>
      <c r="C16" t="s" s="29">
        <v>15</v>
      </c>
      <c r="D16" s="11"/>
      <c r="E16" s="11"/>
      <c r="F16" s="44">
        <v>1</v>
      </c>
      <c r="G16" s="10"/>
      <c r="H16" t="s" s="45">
        <v>16</v>
      </c>
      <c r="I16" s="28">
        <v>65</v>
      </c>
      <c r="J16" s="10"/>
      <c r="K16" s="31">
        <f>I16*F16</f>
        <v>65</v>
      </c>
      <c r="L16" s="11"/>
      <c r="M16" s="15"/>
    </row>
    <row r="17" ht="19" customHeight="1">
      <c r="A17" s="21"/>
      <c r="B17" s="11"/>
      <c r="C17" t="s" s="29">
        <v>17</v>
      </c>
      <c r="D17" s="11"/>
      <c r="E17" s="11"/>
      <c r="F17" s="46">
        <v>17</v>
      </c>
      <c r="G17" s="10"/>
      <c r="H17" t="s" s="45">
        <v>16</v>
      </c>
      <c r="I17" s="28">
        <v>4</v>
      </c>
      <c r="J17" t="s" s="25">
        <v>10</v>
      </c>
      <c r="K17" s="47">
        <f>I17*F17</f>
        <v>68</v>
      </c>
      <c r="L17" s="11"/>
      <c r="M17" s="15"/>
    </row>
    <row r="18" ht="19" customHeight="1">
      <c r="A18" s="21"/>
      <c r="B18" s="11"/>
      <c r="C18" t="s" s="29">
        <v>18</v>
      </c>
      <c r="D18" s="11"/>
      <c r="E18" s="11"/>
      <c r="F18" s="46">
        <v>17</v>
      </c>
      <c r="G18" t="s" s="25">
        <v>19</v>
      </c>
      <c r="H18" t="s" s="45">
        <v>16</v>
      </c>
      <c r="I18" s="28">
        <v>16.25</v>
      </c>
      <c r="J18" t="s" s="25">
        <v>10</v>
      </c>
      <c r="K18" s="47">
        <f>I18*F18</f>
        <v>276.25</v>
      </c>
      <c r="L18" s="11"/>
      <c r="M18" s="33">
        <f>SUM(K14:K18)</f>
        <v>409.25</v>
      </c>
    </row>
    <row r="19" ht="18.5" customHeight="1">
      <c r="A19" s="21"/>
      <c r="B19" s="17"/>
      <c r="C19" s="11"/>
      <c r="D19" s="11"/>
      <c r="E19" s="48"/>
      <c r="F19" s="49"/>
      <c r="G19" s="50"/>
      <c r="H19" s="27"/>
      <c r="I19" s="51"/>
      <c r="J19" s="10"/>
      <c r="K19" s="52"/>
      <c r="L19" s="27"/>
      <c r="M19" s="53"/>
    </row>
    <row r="20" ht="18" customHeight="1">
      <c r="A20" s="21">
        <v>4</v>
      </c>
      <c r="B20" t="s" s="22">
        <v>20</v>
      </c>
      <c r="C20" s="11"/>
      <c r="D20" s="11"/>
      <c r="E20" s="11"/>
      <c r="F20" s="10"/>
      <c r="G20" s="10"/>
      <c r="H20" s="11"/>
      <c r="I20" s="11"/>
      <c r="J20" s="11"/>
      <c r="K20" s="54"/>
      <c r="L20" s="11"/>
      <c r="M20" s="12"/>
    </row>
    <row r="21" ht="18.5" customHeight="1">
      <c r="A21" s="21"/>
      <c r="B21" s="11"/>
      <c r="C21" t="s" s="55">
        <v>21</v>
      </c>
      <c r="D21" s="39"/>
      <c r="E21" s="11"/>
      <c r="F21" s="10"/>
      <c r="G21" s="10"/>
      <c r="H21" s="11"/>
      <c r="I21" s="18"/>
      <c r="J21" s="10"/>
      <c r="K21" s="56">
        <v>600</v>
      </c>
      <c r="L21" s="11"/>
      <c r="M21" s="33">
        <f>SUM(K21:K21)</f>
        <v>600</v>
      </c>
    </row>
    <row r="22" ht="18.5" customHeight="1">
      <c r="A22" s="21"/>
      <c r="B22" s="11"/>
      <c r="C22" s="10"/>
      <c r="D22" s="10"/>
      <c r="E22" s="11"/>
      <c r="F22" s="27"/>
      <c r="G22" s="10"/>
      <c r="H22" s="11"/>
      <c r="I22" s="18"/>
      <c r="J22" s="10"/>
      <c r="K22" s="57"/>
      <c r="L22" s="11"/>
      <c r="M22" s="24"/>
    </row>
    <row r="23" ht="18" customHeight="1">
      <c r="A23" s="21">
        <v>5</v>
      </c>
      <c r="B23" t="s" s="22">
        <v>22</v>
      </c>
      <c r="C23" s="11"/>
      <c r="D23" s="11"/>
      <c r="E23" s="17"/>
      <c r="F23" s="17"/>
      <c r="G23" s="17"/>
      <c r="H23" s="17"/>
      <c r="I23" s="17"/>
      <c r="J23" s="17"/>
      <c r="K23" s="58"/>
      <c r="L23" s="17"/>
      <c r="M23" s="59"/>
    </row>
    <row r="24" ht="18.5" customHeight="1">
      <c r="A24" s="21"/>
      <c r="B24" s="17"/>
      <c r="C24" t="s" s="29">
        <v>23</v>
      </c>
      <c r="D24" s="17"/>
      <c r="E24" s="11"/>
      <c r="F24" s="44">
        <v>17</v>
      </c>
      <c r="G24" t="s" s="25">
        <v>19</v>
      </c>
      <c r="H24" t="s" s="45">
        <v>16</v>
      </c>
      <c r="I24" s="60">
        <v>22</v>
      </c>
      <c r="J24" s="10"/>
      <c r="K24" s="56">
        <f>F24*I24</f>
        <v>374</v>
      </c>
      <c r="L24" s="34"/>
      <c r="M24" s="43"/>
    </row>
    <row r="25" ht="19" customHeight="1">
      <c r="A25" s="21"/>
      <c r="B25" s="17"/>
      <c r="C25" t="s" s="29">
        <v>24</v>
      </c>
      <c r="D25" s="11"/>
      <c r="E25" s="11"/>
      <c r="F25" s="46">
        <v>17</v>
      </c>
      <c r="G25" t="s" s="25">
        <v>19</v>
      </c>
      <c r="H25" t="s" s="45">
        <v>16</v>
      </c>
      <c r="I25" s="60">
        <v>25</v>
      </c>
      <c r="J25" t="s" s="25">
        <v>10</v>
      </c>
      <c r="K25" s="56">
        <f>F25*I25</f>
        <v>425</v>
      </c>
      <c r="L25" s="34"/>
      <c r="M25" s="33">
        <f>SUM(K24:K25)</f>
        <v>799</v>
      </c>
    </row>
    <row r="26" ht="18.5" customHeight="1">
      <c r="A26" s="21"/>
      <c r="B26" s="17"/>
      <c r="C26" s="11"/>
      <c r="D26" s="11"/>
      <c r="E26" s="11"/>
      <c r="F26" s="61"/>
      <c r="G26" s="10"/>
      <c r="H26" s="11"/>
      <c r="I26" s="18"/>
      <c r="J26" s="10"/>
      <c r="K26" s="62"/>
      <c r="L26" s="34"/>
      <c r="M26" s="36"/>
    </row>
    <row r="27" ht="12.75" customHeight="1" hidden="1">
      <c r="A27" s="21">
        <v>10</v>
      </c>
      <c r="B27" t="s" s="63">
        <v>25</v>
      </c>
      <c r="C27" s="10"/>
      <c r="D27" s="10"/>
      <c r="E27" s="11"/>
      <c r="F27" s="10"/>
      <c r="G27" s="10"/>
      <c r="H27" s="11"/>
      <c r="I27" s="18"/>
      <c r="J27" s="10"/>
      <c r="K27" s="34"/>
      <c r="L27" s="34"/>
      <c r="M27" s="43"/>
    </row>
    <row r="28" ht="12.75" customHeight="1" hidden="1">
      <c r="A28" s="21"/>
      <c r="B28" s="11"/>
      <c r="C28" s="11"/>
      <c r="D28" s="11"/>
      <c r="E28" t="s" s="64">
        <v>26</v>
      </c>
      <c r="F28" s="65"/>
      <c r="G28" s="65"/>
      <c r="H28" s="65"/>
      <c r="I28" s="65"/>
      <c r="J28" s="11"/>
      <c r="K28" s="66">
        <v>0</v>
      </c>
      <c r="L28" s="34"/>
      <c r="M28" s="43"/>
    </row>
    <row r="29" ht="12.75" customHeight="1" hidden="1">
      <c r="A29" s="21"/>
      <c r="B29" s="11"/>
      <c r="C29" s="11"/>
      <c r="D29" s="11"/>
      <c r="E29" t="s" s="64">
        <v>27</v>
      </c>
      <c r="F29" s="67"/>
      <c r="G29" s="67"/>
      <c r="H29" s="67"/>
      <c r="I29" s="67"/>
      <c r="J29" s="11"/>
      <c r="K29" s="68">
        <v>0</v>
      </c>
      <c r="L29" s="34"/>
      <c r="M29" s="43"/>
    </row>
    <row r="30" ht="12.75" customHeight="1" hidden="1">
      <c r="A30" s="21"/>
      <c r="B30" s="11"/>
      <c r="C30" s="11"/>
      <c r="D30" s="11"/>
      <c r="E30" t="s" s="64">
        <v>28</v>
      </c>
      <c r="F30" s="67"/>
      <c r="G30" s="67"/>
      <c r="H30" s="67"/>
      <c r="I30" s="67"/>
      <c r="J30" s="11"/>
      <c r="K30" s="68">
        <v>0</v>
      </c>
      <c r="L30" s="34"/>
      <c r="M30" s="33">
        <f>SUM(K27:K30)</f>
        <v>0</v>
      </c>
    </row>
    <row r="31" ht="12.75" customHeight="1" hidden="1">
      <c r="A31" s="21"/>
      <c r="B31" s="11"/>
      <c r="C31" s="11"/>
      <c r="D31" s="11"/>
      <c r="E31" s="11"/>
      <c r="F31" s="69"/>
      <c r="G31" s="70"/>
      <c r="H31" s="71"/>
      <c r="I31" s="71"/>
      <c r="J31" s="11"/>
      <c r="K31" s="62"/>
      <c r="L31" s="34"/>
      <c r="M31" s="36"/>
    </row>
    <row r="32" ht="18" customHeight="1">
      <c r="A32" s="21">
        <v>6</v>
      </c>
      <c r="B32" t="s" s="22">
        <v>29</v>
      </c>
      <c r="C32" s="11"/>
      <c r="D32" s="11"/>
      <c r="E32" s="11"/>
      <c r="F32" s="11"/>
      <c r="G32" s="11"/>
      <c r="H32" s="11"/>
      <c r="I32" s="18"/>
      <c r="J32" s="11"/>
      <c r="K32" s="34"/>
      <c r="L32" s="34"/>
      <c r="M32" s="43"/>
    </row>
    <row r="33" ht="18" customHeight="1">
      <c r="A33" s="21"/>
      <c r="B33" s="10"/>
      <c r="C33" t="s" s="25">
        <v>30</v>
      </c>
      <c r="D33" s="10"/>
      <c r="E33" s="11"/>
      <c r="F33" s="11"/>
      <c r="G33" s="11"/>
      <c r="H33" s="11"/>
      <c r="I33" s="18"/>
      <c r="J33" s="11"/>
      <c r="K33" s="72">
        <v>100</v>
      </c>
      <c r="L33" s="34"/>
      <c r="M33" s="43"/>
    </row>
    <row r="34" ht="18" customHeight="1">
      <c r="A34" s="21"/>
      <c r="B34" s="10"/>
      <c r="C34" t="s" s="25">
        <v>31</v>
      </c>
      <c r="D34" s="10"/>
      <c r="E34" s="11"/>
      <c r="F34" s="11"/>
      <c r="G34" s="11"/>
      <c r="H34" s="11"/>
      <c r="I34" s="18"/>
      <c r="J34" s="11"/>
      <c r="K34" s="73">
        <v>100</v>
      </c>
      <c r="L34" s="34"/>
      <c r="M34" s="43"/>
    </row>
    <row r="35" ht="18" customHeight="1">
      <c r="A35" s="21"/>
      <c r="B35" s="10"/>
      <c r="C35" t="s" s="25">
        <v>32</v>
      </c>
      <c r="D35" s="10"/>
      <c r="E35" s="11"/>
      <c r="F35" s="11"/>
      <c r="G35" s="11"/>
      <c r="H35" s="11"/>
      <c r="I35" s="18"/>
      <c r="J35" s="11"/>
      <c r="K35" s="73">
        <v>100</v>
      </c>
      <c r="L35" s="34"/>
      <c r="M35" s="43"/>
    </row>
    <row r="36" ht="18.5" customHeight="1">
      <c r="A36" s="21"/>
      <c r="B36" s="11"/>
      <c r="C36" t="s" s="74">
        <v>33</v>
      </c>
      <c r="D36" s="75"/>
      <c r="E36" s="76"/>
      <c r="F36" s="11"/>
      <c r="G36" s="11"/>
      <c r="H36" s="11"/>
      <c r="I36" s="18"/>
      <c r="J36" s="11"/>
      <c r="K36" s="73">
        <v>550</v>
      </c>
      <c r="L36" s="34"/>
      <c r="M36" s="33">
        <f>SUM(K33:K36)</f>
        <v>850</v>
      </c>
    </row>
    <row r="37" ht="18.5" customHeight="1">
      <c r="A37" s="21"/>
      <c r="B37" s="11"/>
      <c r="C37" s="11"/>
      <c r="D37" s="11"/>
      <c r="E37" s="11"/>
      <c r="F37" s="10"/>
      <c r="G37" s="77"/>
      <c r="H37" s="11"/>
      <c r="I37" s="11"/>
      <c r="J37" s="11"/>
      <c r="K37" s="62"/>
      <c r="L37" s="34"/>
      <c r="M37" s="36"/>
    </row>
    <row r="38" ht="18" customHeight="1">
      <c r="A38" s="21">
        <v>7</v>
      </c>
      <c r="B38" t="s" s="22">
        <v>34</v>
      </c>
      <c r="C38" s="11"/>
      <c r="D38" s="11"/>
      <c r="E38" s="11"/>
      <c r="F38" s="11"/>
      <c r="G38" s="11"/>
      <c r="H38" s="11"/>
      <c r="I38" s="18"/>
      <c r="J38" s="11"/>
      <c r="K38" s="34"/>
      <c r="L38" s="34"/>
      <c r="M38" s="43"/>
    </row>
    <row r="39" ht="18" customHeight="1">
      <c r="A39" s="21"/>
      <c r="B39" s="10"/>
      <c r="C39" t="s" s="25">
        <v>35</v>
      </c>
      <c r="D39" s="10"/>
      <c r="E39" s="11"/>
      <c r="F39" s="11"/>
      <c r="G39" s="11"/>
      <c r="H39" s="11"/>
      <c r="I39" s="18"/>
      <c r="J39" s="11"/>
      <c r="K39" s="72">
        <v>300</v>
      </c>
      <c r="L39" s="34"/>
      <c r="M39" s="43"/>
    </row>
    <row r="40" ht="18.5" customHeight="1">
      <c r="A40" s="21"/>
      <c r="B40" s="11"/>
      <c r="C40" t="s" s="74">
        <v>36</v>
      </c>
      <c r="D40" s="75"/>
      <c r="E40" s="76"/>
      <c r="F40" s="11"/>
      <c r="G40" s="11"/>
      <c r="H40" s="11"/>
      <c r="I40" s="18"/>
      <c r="J40" s="11"/>
      <c r="K40" s="73">
        <v>600</v>
      </c>
      <c r="L40" s="34"/>
      <c r="M40" s="33">
        <f>SUM(K39:K40)</f>
        <v>900</v>
      </c>
    </row>
    <row r="41" ht="18.5" customHeight="1">
      <c r="A41" s="78"/>
      <c r="B41" s="54"/>
      <c r="C41" s="54"/>
      <c r="D41" s="54"/>
      <c r="E41" s="54"/>
      <c r="F41" s="54"/>
      <c r="G41" s="54"/>
      <c r="H41" s="54"/>
      <c r="I41" s="79"/>
      <c r="J41" s="54"/>
      <c r="K41" s="56"/>
      <c r="L41" s="80"/>
      <c r="M41" s="81"/>
    </row>
    <row r="42" ht="18.5" customHeight="1">
      <c r="A42" t="s" s="82">
        <v>37</v>
      </c>
      <c r="B42" s="83"/>
      <c r="C42" s="83"/>
      <c r="D42" s="83"/>
      <c r="E42" s="83"/>
      <c r="F42" s="83"/>
      <c r="G42" s="83"/>
      <c r="H42" s="83"/>
      <c r="I42" s="84"/>
      <c r="J42" s="83"/>
      <c r="K42" s="85"/>
      <c r="L42" s="85"/>
      <c r="M42" s="86">
        <f>SUM(M5:M40)</f>
        <v>23808.25</v>
      </c>
    </row>
    <row r="43" ht="18.5" customHeight="1">
      <c r="A43" s="87"/>
      <c r="B43" s="88"/>
      <c r="C43" s="88"/>
      <c r="D43" s="88"/>
      <c r="E43" s="88"/>
      <c r="F43" s="88"/>
      <c r="G43" s="88"/>
      <c r="H43" s="88"/>
      <c r="I43" s="89"/>
      <c r="J43" s="88"/>
      <c r="K43" s="90"/>
      <c r="L43" s="90"/>
      <c r="M43" s="91"/>
    </row>
    <row r="44" ht="18" customHeight="1">
      <c r="A44" t="s" s="16">
        <v>38</v>
      </c>
      <c r="B44" s="17"/>
      <c r="C44" s="23"/>
      <c r="D44" s="23"/>
      <c r="E44" s="11"/>
      <c r="F44" s="11"/>
      <c r="G44" s="14"/>
      <c r="H44" s="11"/>
      <c r="I44" s="11"/>
      <c r="J44" s="11"/>
      <c r="K44" s="32"/>
      <c r="L44" s="34"/>
      <c r="M44" s="43"/>
    </row>
    <row r="45" ht="18" customHeight="1">
      <c r="A45" s="92"/>
      <c r="B45" s="17"/>
      <c r="C45" s="23"/>
      <c r="D45" s="23"/>
      <c r="E45" s="11"/>
      <c r="F45" s="11"/>
      <c r="G45" s="14"/>
      <c r="H45" s="11"/>
      <c r="I45" s="11"/>
      <c r="J45" s="11"/>
      <c r="K45" s="32"/>
      <c r="L45" s="34"/>
      <c r="M45" s="43"/>
    </row>
    <row r="46" ht="18" customHeight="1">
      <c r="A46" s="21">
        <v>1</v>
      </c>
      <c r="B46" t="s" s="22">
        <v>39</v>
      </c>
      <c r="C46" s="11"/>
      <c r="D46" s="11"/>
      <c r="E46" s="11"/>
      <c r="F46" s="11"/>
      <c r="G46" s="11"/>
      <c r="H46" s="11"/>
      <c r="I46" s="11"/>
      <c r="J46" s="11"/>
      <c r="K46" s="93"/>
      <c r="L46" s="11"/>
      <c r="M46" s="43"/>
    </row>
    <row r="47" ht="18" customHeight="1">
      <c r="A47" s="21"/>
      <c r="B47" s="11"/>
      <c r="C47" t="s" s="55">
        <v>40</v>
      </c>
      <c r="D47" s="39"/>
      <c r="E47" s="94"/>
      <c r="F47" s="11"/>
      <c r="G47" s="11"/>
      <c r="H47" s="11"/>
      <c r="I47" s="11"/>
      <c r="J47" s="11"/>
      <c r="K47" s="72">
        <v>0</v>
      </c>
      <c r="L47" s="11"/>
      <c r="M47" s="43"/>
    </row>
    <row r="48" ht="18" customHeight="1">
      <c r="A48" s="21"/>
      <c r="B48" s="11"/>
      <c r="C48" t="s" s="55">
        <v>41</v>
      </c>
      <c r="D48" s="39"/>
      <c r="E48" s="94"/>
      <c r="F48" s="11"/>
      <c r="G48" s="11"/>
      <c r="H48" s="11"/>
      <c r="I48" s="11"/>
      <c r="J48" s="11"/>
      <c r="K48" s="73">
        <v>0</v>
      </c>
      <c r="L48" s="11"/>
      <c r="M48" s="43"/>
    </row>
    <row r="49" ht="18" customHeight="1">
      <c r="A49" s="21"/>
      <c r="B49" s="11"/>
      <c r="C49" t="s" s="55">
        <v>42</v>
      </c>
      <c r="D49" s="39"/>
      <c r="E49" s="94"/>
      <c r="F49" s="11"/>
      <c r="G49" s="11"/>
      <c r="H49" s="11"/>
      <c r="I49" s="11"/>
      <c r="J49" s="11"/>
      <c r="K49" s="73">
        <v>0</v>
      </c>
      <c r="L49" s="11"/>
      <c r="M49" s="43"/>
    </row>
    <row r="50" ht="18.5" customHeight="1">
      <c r="A50" s="21"/>
      <c r="B50" s="11"/>
      <c r="C50" t="s" s="55">
        <v>43</v>
      </c>
      <c r="D50" s="39"/>
      <c r="E50" s="94"/>
      <c r="F50" s="11"/>
      <c r="G50" s="11"/>
      <c r="H50" s="11"/>
      <c r="I50" s="11"/>
      <c r="J50" s="11"/>
      <c r="K50" s="73">
        <v>0</v>
      </c>
      <c r="L50" t="s" s="25">
        <v>10</v>
      </c>
      <c r="M50" s="33">
        <f>SUM(K47:K50)</f>
        <v>0</v>
      </c>
    </row>
    <row r="51" ht="18.5" customHeight="1">
      <c r="A51" s="21"/>
      <c r="B51" s="11"/>
      <c r="C51" s="10"/>
      <c r="D51" s="10"/>
      <c r="E51" s="11"/>
      <c r="F51" s="11"/>
      <c r="G51" s="11"/>
      <c r="H51" s="11"/>
      <c r="I51" s="11"/>
      <c r="J51" s="11"/>
      <c r="K51" s="35"/>
      <c r="L51" s="23"/>
      <c r="M51" s="36"/>
    </row>
    <row r="52" ht="18" customHeight="1">
      <c r="A52" s="21">
        <v>2</v>
      </c>
      <c r="B52" t="s" s="22">
        <v>44</v>
      </c>
      <c r="C52" s="54"/>
      <c r="D52" s="54"/>
      <c r="E52" s="54"/>
      <c r="F52" s="54"/>
      <c r="G52" s="54"/>
      <c r="H52" s="11"/>
      <c r="I52" s="11"/>
      <c r="J52" s="11"/>
      <c r="K52" s="34"/>
      <c r="L52" s="11"/>
      <c r="M52" s="37"/>
    </row>
    <row r="53" ht="18.5" customHeight="1">
      <c r="A53" s="95"/>
      <c r="B53" s="96"/>
      <c r="C53" t="s" s="97">
        <v>45</v>
      </c>
      <c r="D53" s="98"/>
      <c r="E53" s="99"/>
      <c r="F53" s="100"/>
      <c r="G53" s="47"/>
      <c r="H53" s="34"/>
      <c r="I53" s="101">
        <v>17</v>
      </c>
      <c r="J53" s="34"/>
      <c r="K53" s="72">
        <f>M42/I53</f>
        <v>1400.485294117647</v>
      </c>
      <c r="L53" s="10"/>
      <c r="M53" s="33">
        <f>I53*K53</f>
        <v>23808.25</v>
      </c>
    </row>
    <row r="54" ht="18.5" customHeight="1">
      <c r="A54" s="102"/>
      <c r="B54" s="54"/>
      <c r="C54" s="103"/>
      <c r="D54" s="103"/>
      <c r="E54" s="103"/>
      <c r="F54" s="103"/>
      <c r="G54" s="103"/>
      <c r="H54" s="54"/>
      <c r="I54" s="100"/>
      <c r="J54" s="80"/>
      <c r="K54" t="s" s="104">
        <v>46</v>
      </c>
      <c r="L54" s="31"/>
      <c r="M54" s="81"/>
    </row>
    <row r="55" ht="18.5" customHeight="1">
      <c r="A55" t="s" s="82">
        <v>47</v>
      </c>
      <c r="B55" s="83"/>
      <c r="C55" s="83"/>
      <c r="D55" s="83"/>
      <c r="E55" s="83"/>
      <c r="F55" s="83"/>
      <c r="G55" s="83"/>
      <c r="H55" s="83"/>
      <c r="I55" s="105"/>
      <c r="J55" s="85"/>
      <c r="K55" s="105"/>
      <c r="L55" s="85"/>
      <c r="M55" s="86">
        <f>M53+M50</f>
        <v>23808.25</v>
      </c>
    </row>
    <row r="56" ht="18.5" customHeight="1">
      <c r="A56" s="106"/>
      <c r="B56" s="107"/>
      <c r="C56" s="107"/>
      <c r="D56" s="107"/>
      <c r="E56" s="107"/>
      <c r="F56" s="107"/>
      <c r="G56" s="107"/>
      <c r="H56" s="107"/>
      <c r="I56" s="108"/>
      <c r="J56" s="108"/>
      <c r="K56" s="108"/>
      <c r="L56" s="108"/>
      <c r="M56" s="109"/>
    </row>
    <row r="57" ht="18.5" customHeight="1">
      <c r="A57" t="s" s="110">
        <v>48</v>
      </c>
      <c r="B57" s="111"/>
      <c r="C57" s="111"/>
      <c r="D57" s="111"/>
      <c r="E57" s="111"/>
      <c r="F57" s="111"/>
      <c r="G57" s="111"/>
      <c r="H57" s="111"/>
      <c r="I57" s="112"/>
      <c r="J57" s="112"/>
      <c r="K57" s="112"/>
      <c r="L57" s="112"/>
      <c r="M57" s="113">
        <f>M55-M53</f>
        <v>0</v>
      </c>
    </row>
    <row r="58" ht="18.5" customHeight="1">
      <c r="A58" t="s" s="114">
        <v>49</v>
      </c>
      <c r="B58" s="71"/>
      <c r="C58" s="71"/>
      <c r="D58" s="71"/>
      <c r="E58" s="107"/>
      <c r="F58" s="71"/>
      <c r="G58" s="71"/>
      <c r="H58" s="71"/>
      <c r="I58" s="71"/>
      <c r="J58" s="71"/>
      <c r="K58" s="115"/>
      <c r="L58" s="71"/>
      <c r="M58" s="24"/>
    </row>
    <row r="59" ht="18" customHeight="1">
      <c r="A59" s="13"/>
      <c r="B59" s="11"/>
      <c r="C59" s="23"/>
      <c r="D59" t="s" s="116">
        <v>50</v>
      </c>
      <c r="E59" s="47">
        <f>M42/I53</f>
        <v>1400.485294117647</v>
      </c>
      <c r="F59" t="s" s="63">
        <v>51</v>
      </c>
      <c r="G59" s="11"/>
      <c r="H59" s="11"/>
      <c r="I59" s="11"/>
      <c r="J59" s="11"/>
      <c r="K59" s="17"/>
      <c r="L59" s="96"/>
      <c r="M59" s="15"/>
    </row>
    <row r="60" ht="18" customHeight="1">
      <c r="A60" s="13"/>
      <c r="B60" s="11"/>
      <c r="C60" s="23"/>
      <c r="D60" s="117"/>
      <c r="E60" s="47"/>
      <c r="F60" s="54"/>
      <c r="G60" s="54"/>
      <c r="H60" s="11"/>
      <c r="I60" s="11"/>
      <c r="J60" s="11"/>
      <c r="K60" s="17"/>
      <c r="L60" s="96"/>
      <c r="M60" s="15"/>
    </row>
    <row r="61" ht="18" customHeight="1">
      <c r="A61" s="13"/>
      <c r="B61" s="11"/>
      <c r="C61" s="23"/>
      <c r="D61" t="s" s="118">
        <v>52</v>
      </c>
      <c r="E61" t="s" s="119">
        <v>53</v>
      </c>
      <c r="F61" t="s" s="120">
        <v>54</v>
      </c>
      <c r="G61" t="s" s="119">
        <v>55</v>
      </c>
      <c r="H61" s="11"/>
      <c r="I61" s="121"/>
      <c r="J61" s="121"/>
      <c r="K61" s="121"/>
      <c r="L61" s="121"/>
      <c r="M61" s="122"/>
    </row>
    <row r="62" ht="18" customHeight="1">
      <c r="A62" s="13"/>
      <c r="B62" s="11"/>
      <c r="C62" s="11"/>
      <c r="D62" t="s" s="123">
        <v>56</v>
      </c>
      <c r="E62" s="35">
        <f>E59</f>
        <v>1400.485294117647</v>
      </c>
      <c r="F62" s="124"/>
      <c r="G62" s="35">
        <v>300</v>
      </c>
      <c r="H62" s="11"/>
      <c r="I62" s="11"/>
      <c r="J62" s="11"/>
      <c r="K62" s="11"/>
      <c r="L62" s="11"/>
      <c r="M62" s="15"/>
    </row>
    <row r="63" ht="18" customHeight="1">
      <c r="A63" s="13"/>
      <c r="B63" s="11"/>
      <c r="C63" s="11"/>
      <c r="D63" t="s" s="22">
        <v>57</v>
      </c>
      <c r="E63" s="125"/>
      <c r="F63" s="11"/>
      <c r="G63" s="32">
        <f>G62</f>
        <v>300</v>
      </c>
      <c r="H63" s="11"/>
      <c r="I63" t="s" s="126">
        <v>58</v>
      </c>
      <c r="J63" s="11"/>
      <c r="K63" s="11"/>
      <c r="L63" s="11"/>
      <c r="M63" s="15"/>
    </row>
    <row r="64" ht="18" customHeight="1">
      <c r="A64" s="13"/>
      <c r="B64" s="11"/>
      <c r="C64" s="11"/>
      <c r="D64" t="s" s="22">
        <v>59</v>
      </c>
      <c r="E64" s="125"/>
      <c r="F64" s="11"/>
      <c r="G64" s="32">
        <f>G63</f>
        <v>300</v>
      </c>
      <c r="H64" s="11"/>
      <c r="I64" s="11"/>
      <c r="J64" s="11"/>
      <c r="K64" s="11"/>
      <c r="L64" s="11"/>
      <c r="M64" s="15"/>
    </row>
    <row r="65" ht="18" customHeight="1">
      <c r="A65" s="13"/>
      <c r="B65" s="11"/>
      <c r="C65" s="11"/>
      <c r="D65" t="s" s="63">
        <v>60</v>
      </c>
      <c r="E65" s="125"/>
      <c r="F65" s="11"/>
      <c r="G65" s="32">
        <f>G64</f>
        <v>300</v>
      </c>
      <c r="H65" s="11"/>
      <c r="I65" s="11"/>
      <c r="J65" s="11"/>
      <c r="K65" s="11"/>
      <c r="L65" s="11"/>
      <c r="M65" s="15"/>
    </row>
    <row r="66" ht="18" customHeight="1">
      <c r="A66" s="13"/>
      <c r="B66" s="11"/>
      <c r="C66" s="11"/>
      <c r="D66" t="s" s="63">
        <v>61</v>
      </c>
      <c r="E66" s="11"/>
      <c r="F66" s="11"/>
      <c r="G66" s="32">
        <f>E62-G62-G63-G64-G65</f>
        <v>200.4852941176471</v>
      </c>
      <c r="H66" s="11"/>
      <c r="I66" s="11"/>
      <c r="J66" s="11"/>
      <c r="K66" s="127"/>
      <c r="L66" s="11"/>
      <c r="M66" s="15"/>
    </row>
    <row r="67" ht="18" customHeight="1">
      <c r="A67" s="13"/>
      <c r="B67" s="11"/>
      <c r="C67" s="11"/>
      <c r="D67" s="23"/>
      <c r="E67" s="11"/>
      <c r="F67" s="11"/>
      <c r="G67" s="11"/>
      <c r="H67" s="11"/>
      <c r="I67" s="11"/>
      <c r="J67" s="11"/>
      <c r="K67" s="127"/>
      <c r="L67" s="11"/>
      <c r="M67" s="15"/>
    </row>
    <row r="68" ht="38.25" customHeight="1">
      <c r="A68" t="s" s="128">
        <v>62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30"/>
    </row>
  </sheetData>
  <mergeCells count="7">
    <mergeCell ref="K1:M1"/>
    <mergeCell ref="C10:D10"/>
    <mergeCell ref="C11:D11"/>
    <mergeCell ref="C12:D12"/>
    <mergeCell ref="C13:D13"/>
    <mergeCell ref="I61:M61"/>
    <mergeCell ref="A68:M68"/>
  </mergeCells>
  <pageMargins left="0.75" right="0.75" top="1" bottom="1" header="0.5" footer="0.5"/>
  <pageSetup firstPageNumber="1" fitToHeight="1" fitToWidth="1" scale="6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